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01 - Rozpracovane\DKnL Nemocnice - Multifunkcni objekt\"/>
    </mc:Choice>
  </mc:AlternateContent>
  <xr:revisionPtr revIDLastSave="0" documentId="8_{EE695A62-4AAB-4967-85B8-DD549E5588F5}" xr6:coauthVersionLast="38" xr6:coauthVersionMax="38" xr10:uidLastSave="{00000000-0000-0000-0000-000000000000}"/>
  <bookViews>
    <workbookView xWindow="0" yWindow="0" windowWidth="28800" windowHeight="12360" xr2:uid="{CE7E8A8C-111C-49C2-B352-7E86C78D4063}"/>
  </bookViews>
  <sheets>
    <sheet name="Indikátory" sheetId="1" r:id="rId1"/>
  </sheets>
  <externalReferences>
    <externalReference r:id="rId2"/>
    <externalReference r:id="rId3"/>
    <externalReference r:id="rId4"/>
  </externalReferences>
  <definedNames>
    <definedName name="_Toc64438982" localSheetId="0">'[1]1-3'!#REF!</definedName>
    <definedName name="_Toc64438982">'[2]1-3'!#REF!</definedName>
    <definedName name="_Toc64438983" localSheetId="0">'[1]1-3'!$AX$2</definedName>
    <definedName name="_Toc64438983">'[2]1-3'!$AX$2</definedName>
    <definedName name="_Toc64438985" localSheetId="0">'[1]1-3'!$BJ$2</definedName>
    <definedName name="_Toc64438985">'[2]1-3'!$BJ$2</definedName>
    <definedName name="_Toc64438986" localSheetId="0">'[1]1-3'!$BR$2</definedName>
    <definedName name="_Toc64438986">'[2]1-3'!$BR$2</definedName>
    <definedName name="_Toc64438988" localSheetId="0">'[1]1-3'!#REF!</definedName>
    <definedName name="_Toc64438988">'[2]1-3'!#REF!</definedName>
    <definedName name="_Toc64438989" localSheetId="0">'[1]1-3'!$CQ$2</definedName>
    <definedName name="_Toc64438989">'[2]1-3'!$CQ$2</definedName>
    <definedName name="aaa">#REF!</definedName>
    <definedName name="_xlnm.Print_Area" localSheetId="0">Indikátory!$A$1:$A$69</definedName>
    <definedName name="spotř" localSheetId="0">'[2]1-3'!#REF!</definedName>
    <definedName name="spotř">'[2]1-3'!#REF!</definedName>
    <definedName name="spotřeby">'[2]1-3'!#REF!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 s="1"/>
  <c r="D10" i="1"/>
  <c r="D11" i="1" s="1"/>
  <c r="L47" i="1"/>
  <c r="L49" i="1" s="1"/>
  <c r="M9" i="1"/>
  <c r="K16" i="1"/>
  <c r="K18" i="1" l="1"/>
  <c r="K12" i="1"/>
  <c r="K13" i="1"/>
  <c r="K20" i="1"/>
  <c r="K22" i="1"/>
  <c r="K45" i="1"/>
  <c r="K17" i="1"/>
  <c r="K21" i="1"/>
  <c r="K44" i="1"/>
  <c r="K19" i="1"/>
  <c r="K23" i="1"/>
  <c r="K7" i="1"/>
  <c r="K8" i="1"/>
  <c r="K9" i="1" l="1"/>
  <c r="K10" i="1" s="1"/>
  <c r="L20" i="1"/>
  <c r="K14" i="1"/>
  <c r="K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Urban Lukas</author>
    <author>Vrbicky Ondrej</author>
  </authors>
  <commentList>
    <comment ref="B4" authorId="0" shapeId="0" xr:uid="{0DB83FFE-818D-4B4F-8992-1AE72200EE1E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B5" authorId="0" shapeId="0" xr:uid="{2236D1AA-0184-459B-9431-7F4917316F8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I7" authorId="0" shapeId="0" xr:uid="{5DE4F26E-85D0-4719-B376-8D1AC3FAE0DE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B8" authorId="1" shapeId="0" xr:uid="{5FAB6C67-4E7E-4453-8F6C-15630F280E51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I8" authorId="0" shapeId="0" xr:uid="{3DA7A80B-668B-4101-96F8-84F6255F820A}">
      <text>
        <r>
          <rPr>
            <b/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B9" authorId="1" shapeId="0" xr:uid="{A0791739-FC5F-447A-8855-16FC43FD478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I9" authorId="1" shapeId="0" xr:uid="{25F78FFB-2C20-4656-8BA8-F352B14B5D21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I10" authorId="1" shapeId="0" xr:uid="{07E8438B-1568-4ABE-B0F4-08F2C871CF27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je pro stanovení tohoto indikátoru (parametru) do výpočtu emisí uvažováno s celkovou energií bez spotřeby energie na technologické a ostatní procesy. U projektů zaměřených pouze na výměnu zdroje je pro stanovení tohoto indikátoru (parametru) do výpočtu emisí uvažováno pouze s energií na vytápění, případně ohřev TV.</t>
        </r>
      </text>
    </comment>
    <comment ref="I12" authorId="1" shapeId="0" xr:uid="{3EEBB18D-E395-4B21-A270-8AAE92298860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I13" authorId="1" shapeId="0" xr:uid="{AF23D95B-6CDD-4E5C-B30B-097788E1B11F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I14" authorId="1" shapeId="0" xr:uid="{73DFCA81-3917-48F1-98E7-747F565F9996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I15" authorId="1" shapeId="0" xr:uid="{CE06FAF9-EA72-4932-8CFD-B4C54501C713}">
      <text>
        <r>
          <rPr>
            <sz val="9"/>
            <color indexed="81"/>
            <rFont val="Tahoma"/>
            <family val="2"/>
            <charset val="238"/>
          </rPr>
          <t>U projektů zaměřených na celkové nebo dílčí energetické renovace veřejných budov není pro stanovení tohoto indikátoru (parametru) do celkové energie započítána spotřeba energie na technologické a ostatní procesy. U projektů zaměřených pouze na výměnu zdroje je pro stanovení tohoto indikátoru (parametru) uvažováno pouze s energií na vytápění případně ohřev TV.</t>
        </r>
      </text>
    </comment>
    <comment ref="I23" authorId="1" shapeId="0" xr:uid="{B9B1BBD0-6F19-4B40-9E84-6261B55A5D10}">
      <text>
        <r>
          <rPr>
            <sz val="9"/>
            <color indexed="81"/>
            <rFont val="Tahoma"/>
            <family val="2"/>
            <charset val="238"/>
          </rPr>
          <t>Hodnota vyplývající z PENB, případně dopočtená. Uvádí se pouze u zrenovovaných nebo nově vystavěných budov</t>
        </r>
      </text>
    </comment>
    <comment ref="I24" authorId="1" shapeId="0" xr:uid="{8FC8E44A-9F11-4F35-BA32-0C4926872657}">
      <text>
        <r>
          <rPr>
            <sz val="9"/>
            <color indexed="81"/>
            <rFont val="Tahoma"/>
            <family val="2"/>
            <charset val="238"/>
          </rPr>
          <t>Uvést převažující účel využití, např. Základní škola, Mateřská škola, Obecní úřad, Kulturní dům apod.</t>
        </r>
      </text>
    </comment>
    <comment ref="I25" authorId="1" shapeId="0" xr:uid="{13DBF51F-9535-4891-82B9-87F4EEFD6FB4}">
      <text>
        <r>
          <rPr>
            <sz val="9"/>
            <color indexed="81"/>
            <rFont val="Tahoma"/>
            <family val="2"/>
            <charset val="238"/>
          </rPr>
          <t xml:space="preserve">Instalovaný výkon tepelného čerpadla při následujících teplotních charakteristikách:
- technologie země – voda při teplotní charakteristice S0/W35,
- technologie vzduch – voda při teplotní charakteristice A2//W35,
- technologie voda – voda při teplotní charakteristice W10/W35.
V případě více zdrojů uveďte součet výkonů.
</t>
        </r>
      </text>
    </comment>
    <comment ref="I26" authorId="0" shapeId="0" xr:uid="{A9294BEE-201B-453B-9DDD-330D4E42FA23}">
      <text>
        <r>
          <rPr>
            <sz val="9"/>
            <color indexed="81"/>
            <rFont val="Tahoma"/>
            <family val="2"/>
            <charset val="238"/>
          </rPr>
          <t>V případě více zdrojů uveďte součet výkonů.</t>
        </r>
      </text>
    </comment>
    <comment ref="I34" authorId="1" shapeId="0" xr:uid="{3E06189E-5D63-47A0-A685-7C840E7CEC14}">
      <text>
        <r>
          <rPr>
            <sz val="9"/>
            <color indexed="81"/>
            <rFont val="Tahoma"/>
            <family val="2"/>
            <charset val="238"/>
          </rPr>
          <t xml:space="preserve">Uvede se hlavní zdroj pro vytápění, např. SZTE, Tepelné čerpadlo, Kotel na biomasu, Plynový kondenzační kotel apod.
</t>
        </r>
      </text>
    </comment>
    <comment ref="I35" authorId="1" shapeId="0" xr:uid="{160DB99E-35D5-41E8-BA9A-78C608A48D72}">
      <text>
        <r>
          <rPr>
            <sz val="9"/>
            <color indexed="81"/>
            <rFont val="Tahoma"/>
            <family val="2"/>
            <charset val="238"/>
          </rPr>
          <t>V případě více zdrojů uveďte všechny typy. Pokud nedochází ke změně zdroje vytápění, ponechte buňku nevyplněnou.</t>
        </r>
      </text>
    </comment>
    <comment ref="I36" authorId="1" shapeId="0" xr:uid="{77EB37CB-7E9D-431A-B48A-F0881330C27E}">
      <text>
        <r>
          <rPr>
            <sz val="9"/>
            <color indexed="81"/>
            <rFont val="Tahoma"/>
            <family val="2"/>
            <charset val="238"/>
          </rPr>
          <t>Fotovoltaický systém, Kogenerační jednotka</t>
        </r>
        <r>
          <rPr>
            <b/>
            <sz val="9"/>
            <color indexed="81"/>
            <rFont val="Tahoma"/>
            <family val="2"/>
            <charset val="238"/>
          </rPr>
          <t>.</t>
        </r>
      </text>
    </comment>
    <comment ref="I37" authorId="1" shapeId="0" xr:uid="{E2BFFF42-DDD7-417D-A7ED-14CB72FC527B}">
      <text>
        <r>
          <rPr>
            <sz val="9"/>
            <color indexed="81"/>
            <rFont val="Tahoma"/>
            <family val="2"/>
            <charset val="238"/>
          </rPr>
          <t>Uvádí se celkový výkon všech instalovaných vzduchotechnických jednotek</t>
        </r>
      </text>
    </comment>
    <comment ref="I38" authorId="1" shapeId="0" xr:uid="{2D8E3E15-A0C8-4BDC-9DEE-CFA08066C51D}">
      <text>
        <r>
          <rPr>
            <sz val="9"/>
            <color indexed="81"/>
            <rFont val="Tahoma"/>
            <family val="2"/>
            <charset val="238"/>
          </rPr>
          <t>V případě instalace více jednotek ZZT je uvedena účinnost stanovená váženým průměrem k výkonu jednotlivých jednotek.</t>
        </r>
      </text>
    </comment>
    <comment ref="I39" authorId="1" shapeId="0" xr:uid="{CA0731DB-DD52-40B0-9FAE-E77935F932C6}">
      <text>
        <r>
          <rPr>
            <sz val="9"/>
            <color indexed="81"/>
            <rFont val="Tahoma"/>
            <family val="2"/>
            <charset val="238"/>
          </rPr>
          <t>Součet jmenovitých (nominálních) výkonů  všech instalovaných FV modulů při podmínkách STC.</t>
        </r>
      </text>
    </comment>
    <comment ref="I44" authorId="1" shapeId="0" xr:uid="{84D2A5F2-20EC-4E24-BE5D-58A8B5FF31C6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45" authorId="1" shapeId="0" xr:uid="{B980DAF8-48FA-4719-8DDE-C43705A6D194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47" authorId="1" shapeId="0" xr:uid="{EBB7757D-B2DF-4CF9-9937-0181B49C6D79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48" authorId="1" shapeId="0" xr:uid="{E0C5C1CA-ED69-43B0-A925-A6E9AF814CB9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49" authorId="1" shapeId="0" xr:uid="{6F247CCB-816D-4D41-A5B2-D301B819D751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50" authorId="1" shapeId="0" xr:uid="{4AF21644-FDDC-4B4D-ADB9-7F525067C156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51" authorId="1" shapeId="0" xr:uid="{2C3039E0-5290-434B-A6CA-232C89F167E4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52" authorId="1" shapeId="0" xr:uid="{17EE51FF-034D-46F6-982E-4B880A659A34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53" authorId="1" shapeId="0" xr:uid="{EB06FD99-2676-4626-9F23-F531A30E83F0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55" authorId="1" shapeId="0" xr:uid="{4D45801E-B6FB-44EA-9AA6-99916E3B746E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56" authorId="1" shapeId="0" xr:uid="{9145624B-965C-411A-AF67-078A3B6DE872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57" authorId="1" shapeId="0" xr:uid="{4D9B8FE9-E518-4288-9CD3-6A8772DC287C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58" authorId="1" shapeId="0" xr:uid="{592C30D3-7F1B-45B6-B198-1CEACF15423B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59" authorId="1" shapeId="0" xr:uid="{5352CA72-9765-4EE6-9C3C-A79ECE073EE7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60" authorId="1" shapeId="0" xr:uid="{E75A20F0-D1E2-4A71-B3E8-45B24FA8939A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  <comment ref="I61" authorId="1" shapeId="0" xr:uid="{5A8C6733-DFB3-4B13-BBCA-381021FF318C}">
      <text>
        <r>
          <rPr>
            <sz val="9"/>
            <color indexed="81"/>
            <rFont val="Tahoma"/>
            <family val="2"/>
            <charset val="238"/>
          </rPr>
          <t>Hodnota vyplývající z EP</t>
        </r>
      </text>
    </comment>
  </commentList>
</comments>
</file>

<file path=xl/sharedStrings.xml><?xml version="1.0" encoding="utf-8"?>
<sst xmlns="http://schemas.openxmlformats.org/spreadsheetml/2006/main" count="182" uniqueCount="108">
  <si>
    <t>Indikátor (Parametr)</t>
  </si>
  <si>
    <t>Jednotka</t>
  </si>
  <si>
    <t>Hodnota</t>
  </si>
  <si>
    <t>Zvolená varianta</t>
  </si>
  <si>
    <t>Indikátory (parametry) pro hodnocení a monitorování projektu</t>
  </si>
  <si>
    <t>Varianta 1</t>
  </si>
  <si>
    <t>NÁZEV PROJEKTU</t>
  </si>
  <si>
    <t>Emise skleníkových plynů před realizací projektu</t>
  </si>
  <si>
    <t>tun/rok</t>
  </si>
  <si>
    <t>Emise skleníkových plynů po realizaci projektu</t>
  </si>
  <si>
    <t>Snížení emisí skleníkových plynů</t>
  </si>
  <si>
    <t>EKOLOGICKÉ PARAMETRY PROJEKTU</t>
  </si>
  <si>
    <t>Ev. list</t>
  </si>
  <si>
    <t>%</t>
  </si>
  <si>
    <t>tun / rok</t>
  </si>
  <si>
    <t>Spotřeba energie před realizací projektu</t>
  </si>
  <si>
    <t>GJ/rok</t>
  </si>
  <si>
    <t>Spotřeba energie po realizaci projektu</t>
  </si>
  <si>
    <t>-</t>
  </si>
  <si>
    <t>Snížení spotřeby energie</t>
  </si>
  <si>
    <t>TECHNICKÉ PARAMETRY PROJEKTU</t>
  </si>
  <si>
    <t>Plocha zateplovaného obvodového pláště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</si>
  <si>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</si>
  <si>
    <t>Plocha měněných výplní</t>
  </si>
  <si>
    <t>Plocha zateplovaných plochých a šikmých střešních konstrukcí</t>
  </si>
  <si>
    <t>Plocha zateplovaných konstrukcí k nevytápěným prostorům</t>
  </si>
  <si>
    <t>Plocha zateplovaných podlah na zemině</t>
  </si>
  <si>
    <t>Plocha zateplovaného obvodového pláště na systémové hranici budovy (vyplývající z EŠOB)</t>
  </si>
  <si>
    <t>Průměrný součinitel prostupu tepla (požadovaný) - Uem,N,rq</t>
  </si>
  <si>
    <r>
      <t>W/(m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</si>
  <si>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t>Plocha měněných výplní na systémové hranici budovy (vyplývající z EŠOB)</t>
  </si>
  <si>
    <t>Energeticky vztažná plocha objektu/budovy před realizací projektu</t>
  </si>
  <si>
    <t>Plocha zateplovaných plochých a šikmých střešních konstrukcí na systémové hranici budovy (vyplývající z EŠOB)</t>
  </si>
  <si>
    <t>Energeticky vztažná plocha objektu/budovy po realizaci projektu</t>
  </si>
  <si>
    <t>Plocha zateplovaných konstrukcí k nevytápěným prostorům na systémové hranici budovy (vyplývající z EŠOB)</t>
  </si>
  <si>
    <t>Průměrný součinitel prostupu tepla (dosažený) - Uem</t>
  </si>
  <si>
    <t>Plocha zateplovaných podlah na zemině na systémové hranici budovy (vyplývající z EŠOB)</t>
  </si>
  <si>
    <t>Instalovaný výkon tepelný</t>
  </si>
  <si>
    <t>kWt</t>
  </si>
  <si>
    <t>Průměrný součinitel prostupu tepla (požadovaný) - Uem,N,rq (vyplývající z EŠOB)</t>
  </si>
  <si>
    <r>
      <t>W / (m</t>
    </r>
    <r>
      <rPr>
        <vertAlign val="superscript"/>
        <sz val="11"/>
        <color rgb="FF000000"/>
        <rFont val="Calibri"/>
        <family val="2"/>
        <charset val="238"/>
        <scheme val="minor"/>
      </rPr>
      <t>2</t>
    </r>
    <r>
      <rPr>
        <sz val="11"/>
        <color rgb="FF000000"/>
        <rFont val="Calibri"/>
        <family val="2"/>
        <charset val="238"/>
        <scheme val="minor"/>
      </rPr>
      <t>. K)</t>
    </r>
  </si>
  <si>
    <t>Instalovaný výkon elektrický</t>
  </si>
  <si>
    <t>kWe</t>
  </si>
  <si>
    <t>Průměrný součinitel prostupu tepla (dosažený) – Uem (vyplývající z EŠOB)</t>
  </si>
  <si>
    <t>Výroba tepla z obnovitelných zdrojů</t>
  </si>
  <si>
    <t>Energeticky vztažná plocha objektu / budovy po realizaci projektu</t>
  </si>
  <si>
    <t>Výroba elektřiny z obnovitelných zdrojů</t>
  </si>
  <si>
    <t>Typ objektu / budovy</t>
  </si>
  <si>
    <t>Multifunkční objekt</t>
  </si>
  <si>
    <t>Využití instalovaného výkonu (roční provoz)</t>
  </si>
  <si>
    <t>hod/rok</t>
  </si>
  <si>
    <t>Nově instalovaný výkon tepelný - OZE (včetně plynových TČ)</t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</si>
  <si>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t</t>
    </r>
  </si>
  <si>
    <t>Účinnost (Sezónní energetická účinnost)</t>
  </si>
  <si>
    <t>Nově instalovaný výkon tepelný - zdroje na zemní plyn (mimo plynových TČ)</t>
  </si>
  <si>
    <t>Výkon vzduchotechnické jednotky (jednotek)</t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</si>
  <si>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  <r>
      <rPr>
        <sz val="11"/>
        <color rgb="FF000000"/>
        <rFont val="Calibri"/>
        <family val="2"/>
        <charset val="238"/>
        <scheme val="minor"/>
      </rPr>
      <t>h</t>
    </r>
    <r>
      <rPr>
        <vertAlign val="superscript"/>
        <sz val="11"/>
        <color rgb="FF000000"/>
        <rFont val="Calibri"/>
        <family val="2"/>
        <charset val="238"/>
        <scheme val="minor"/>
      </rPr>
      <t>-1</t>
    </r>
  </si>
  <si>
    <t>Nově instalovaný výkon elektrický  (pouze KVET)</t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</si>
  <si>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e</t>
    </r>
  </si>
  <si>
    <t>Účinnost (suchá účinnost ZZT bez vlivu kondenzace)</t>
  </si>
  <si>
    <t xml:space="preserve">Výroba tepla z obnovitelných zdrojů </t>
  </si>
  <si>
    <t>GJ / rok</t>
  </si>
  <si>
    <t>Instalovaný (špičkový) výkon FV systému</t>
  </si>
  <si>
    <t>kWp</t>
  </si>
  <si>
    <t xml:space="preserve">Výroba elektřiny z obnovitelných zdrojů </t>
  </si>
  <si>
    <t>Využití instalovaného výkonu pro lokální spotřebu (FVS)</t>
  </si>
  <si>
    <t>kWh/kWp    hod/rok</t>
  </si>
  <si>
    <t>Využití instalovaného výkonu (roční provoz) (bez solárního fototermického systému)</t>
  </si>
  <si>
    <t>hod / rok</t>
  </si>
  <si>
    <t>Účinnost fotovoltaických modulů</t>
  </si>
  <si>
    <t>Využití instalovaného výkonu (roční provoz) solárního fototermického systému</t>
  </si>
  <si>
    <t>Využití instalovaného výkonu (roční provoz) kogenerační jednotky</t>
  </si>
  <si>
    <t>Typ zdroje vytápění ve výchozím stavu</t>
  </si>
  <si>
    <t>Typ zdroje vytápění v navrhovaném stavu</t>
  </si>
  <si>
    <t>Typ zdroje pro výrobu elektrické energie</t>
  </si>
  <si>
    <t>Minimální účinnost vzduchotechnické jednotky (suchá účinnost ZZT bez vlivu kondenzace)</t>
  </si>
  <si>
    <t>Nově instalovaný (špičkový) výkon FV systému</t>
  </si>
  <si>
    <r>
      <t>kW</t>
    </r>
    <r>
      <rPr>
        <vertAlign val="subscript"/>
        <sz val="11"/>
        <color rgb="FF000000"/>
        <rFont val="Calibri"/>
        <family val="2"/>
        <charset val="238"/>
        <scheme val="minor"/>
      </rPr>
      <t>p</t>
    </r>
  </si>
  <si>
    <t>Předpokládaná el. energie z FVS lokálně využitá ke krytí spotřeby el. energie</t>
  </si>
  <si>
    <t>kWh</t>
  </si>
  <si>
    <t>Roční úspora energie dosažená realizací dalších opatření navržených v energetickém posudku</t>
  </si>
  <si>
    <t>EKONOMICKÉ PARAMETRY PROJEKTU</t>
  </si>
  <si>
    <t>NPV – čistá současná hodnota</t>
  </si>
  <si>
    <t>tis. Kč</t>
  </si>
  <si>
    <t>Reálná doba návratnosti</t>
  </si>
  <si>
    <t>roky</t>
  </si>
  <si>
    <t>ÚSPORA CELKOVÉ DODANÉ ENERGIE PO TECHNICKÝCH CELCÍCH</t>
  </si>
  <si>
    <t>Vytápění</t>
  </si>
  <si>
    <t>MWh / rok</t>
  </si>
  <si>
    <t>součet uspory</t>
  </si>
  <si>
    <t>Chlazení</t>
  </si>
  <si>
    <t>ztraty uspora</t>
  </si>
  <si>
    <t>Větrání</t>
  </si>
  <si>
    <t>celkem uspora</t>
  </si>
  <si>
    <t>Úprava vlhkosti</t>
  </si>
  <si>
    <t>celkem uspora dle Ev. listu</t>
  </si>
  <si>
    <t>Příprava TV</t>
  </si>
  <si>
    <t>Osvětlení</t>
  </si>
  <si>
    <t>Technologie</t>
  </si>
  <si>
    <t>ÚSPORA CELKOVÉ DODANÉ ENERGIE PODLE ENERGONOSITELŮ</t>
  </si>
  <si>
    <t>Elektřina</t>
  </si>
  <si>
    <t>SZTE</t>
  </si>
  <si>
    <t>ZP</t>
  </si>
  <si>
    <t>LTO/TTO</t>
  </si>
  <si>
    <t>Uhlí</t>
  </si>
  <si>
    <t>OZE</t>
  </si>
  <si>
    <t>Ostatní</t>
  </si>
  <si>
    <t>&gt;20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</si>
</sst>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"/>
    <numFmt numFmtId="166" formatCode="#,##0.0"/>
    <numFmt numFmtId="168" formatCode="0.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bscript"/>
      <sz val="11"/>
      <color rgb="FF00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darkVertical">
        <fgColor theme="4" tint="0.79998168889431442"/>
        <bgColor indexed="65"/>
      </patternFill>
    </fill>
    <fill>
      <patternFill patternType="darkVertical">
        <fgColor theme="4" tint="0.79998168889431442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BF47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7" fillId="5" borderId="9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justify" vertical="center"/>
    </xf>
    <xf numFmtId="0" fontId="7" fillId="0" borderId="7" xfId="0" applyFont="1" applyBorder="1" applyAlignment="1">
      <alignment horizontal="center" vertical="center"/>
    </xf>
    <xf numFmtId="165" fontId="7" fillId="0" borderId="7" xfId="0" applyNumberFormat="1" applyFont="1" applyFill="1" applyBorder="1" applyAlignment="1">
      <alignment horizontal="center" vertical="center"/>
    </xf>
    <xf numFmtId="0" fontId="7" fillId="6" borderId="11" xfId="0" applyFont="1" applyFill="1" applyBorder="1" applyAlignment="1" applyProtection="1">
      <alignment horizontal="left" vertical="center"/>
      <protection locked="0"/>
    </xf>
    <xf numFmtId="0" fontId="7" fillId="6" borderId="2" xfId="0" applyFont="1" applyFill="1" applyBorder="1" applyAlignment="1" applyProtection="1">
      <alignment horizontal="left" vertical="center"/>
      <protection locked="0"/>
    </xf>
    <xf numFmtId="0" fontId="7" fillId="6" borderId="12" xfId="0" applyFont="1" applyFill="1" applyBorder="1" applyAlignment="1" applyProtection="1">
      <alignment horizontal="left" vertical="center"/>
      <protection locked="0"/>
    </xf>
    <xf numFmtId="0" fontId="1" fillId="4" borderId="9" xfId="0" applyFont="1" applyFill="1" applyBorder="1" applyAlignment="1">
      <alignment horizontal="justify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165" fontId="7" fillId="0" borderId="0" xfId="0" applyNumberFormat="1" applyFont="1" applyFill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0" fontId="7" fillId="0" borderId="9" xfId="0" applyFont="1" applyFill="1" applyBorder="1" applyAlignment="1">
      <alignment horizontal="justify" vertical="center"/>
    </xf>
    <xf numFmtId="164" fontId="7" fillId="7" borderId="10" xfId="0" applyNumberFormat="1" applyFon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>
      <alignment horizontal="center" vertical="center"/>
    </xf>
    <xf numFmtId="164" fontId="7" fillId="8" borderId="10" xfId="0" applyNumberFormat="1" applyFont="1" applyFill="1" applyBorder="1" applyAlignment="1">
      <alignment horizontal="center" vertical="center"/>
    </xf>
    <xf numFmtId="165" fontId="3" fillId="0" borderId="0" xfId="1" applyNumberFormat="1" applyFont="1" applyAlignment="1">
      <alignment vertical="center"/>
    </xf>
    <xf numFmtId="2" fontId="7" fillId="8" borderId="10" xfId="0" applyNumberFormat="1" applyFont="1" applyFill="1" applyBorder="1" applyAlignment="1">
      <alignment horizontal="center" vertical="center"/>
    </xf>
    <xf numFmtId="166" fontId="7" fillId="9" borderId="7" xfId="0" applyNumberFormat="1" applyFont="1" applyFill="1" applyBorder="1" applyAlignment="1">
      <alignment horizontal="center" vertical="center"/>
    </xf>
    <xf numFmtId="0" fontId="9" fillId="0" borderId="0" xfId="1" applyFont="1" applyAlignment="1">
      <alignment vertical="center"/>
    </xf>
    <xf numFmtId="4" fontId="7" fillId="7" borderId="10" xfId="0" applyNumberFormat="1" applyFont="1" applyFill="1" applyBorder="1" applyAlignment="1" applyProtection="1">
      <alignment horizontal="center" vertical="center"/>
      <protection locked="0"/>
    </xf>
    <xf numFmtId="4" fontId="3" fillId="0" borderId="0" xfId="1" applyNumberFormat="1" applyFont="1" applyAlignment="1">
      <alignment horizontal="center" vertical="center"/>
    </xf>
    <xf numFmtId="4" fontId="7" fillId="8" borderId="10" xfId="0" applyNumberFormat="1" applyFont="1" applyFill="1" applyBorder="1" applyAlignment="1">
      <alignment horizontal="center" vertical="center"/>
    </xf>
    <xf numFmtId="166" fontId="3" fillId="0" borderId="0" xfId="1" applyNumberFormat="1" applyFont="1" applyAlignment="1">
      <alignment horizontal="center" vertical="center"/>
    </xf>
    <xf numFmtId="166" fontId="3" fillId="0" borderId="0" xfId="1" applyNumberFormat="1" applyFont="1" applyAlignment="1">
      <alignment vertical="center"/>
    </xf>
    <xf numFmtId="166" fontId="7" fillId="7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>
      <alignment vertical="center"/>
    </xf>
    <xf numFmtId="4" fontId="7" fillId="0" borderId="7" xfId="0" applyNumberFormat="1" applyFont="1" applyBorder="1" applyAlignment="1">
      <alignment horizontal="center" vertical="center"/>
    </xf>
    <xf numFmtId="3" fontId="7" fillId="9" borderId="7" xfId="0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3" fontId="7" fillId="0" borderId="7" xfId="0" applyNumberFormat="1" applyFont="1" applyBorder="1" applyAlignment="1">
      <alignment horizontal="center" vertical="center"/>
    </xf>
    <xf numFmtId="0" fontId="3" fillId="9" borderId="7" xfId="1" applyFont="1" applyFill="1" applyBorder="1" applyAlignment="1">
      <alignment vertical="center"/>
    </xf>
    <xf numFmtId="3" fontId="3" fillId="0" borderId="0" xfId="1" applyNumberFormat="1" applyFont="1" applyAlignment="1">
      <alignment vertical="center"/>
    </xf>
    <xf numFmtId="0" fontId="3" fillId="9" borderId="7" xfId="1" applyFont="1" applyFill="1" applyBorder="1" applyAlignment="1">
      <alignment horizontal="center" vertical="center"/>
    </xf>
    <xf numFmtId="49" fontId="7" fillId="7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>
      <alignment horizontal="justify" vertical="center" wrapText="1"/>
    </xf>
    <xf numFmtId="2" fontId="7" fillId="7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7" xfId="0" applyFont="1" applyBorder="1" applyAlignment="1">
      <alignment horizontal="center" vertical="center" wrapText="1"/>
    </xf>
    <xf numFmtId="3" fontId="7" fillId="7" borderId="10" xfId="0" applyNumberFormat="1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justify" vertical="center" wrapText="1"/>
    </xf>
    <xf numFmtId="0" fontId="7" fillId="0" borderId="7" xfId="0" applyFont="1" applyFill="1" applyBorder="1" applyAlignment="1">
      <alignment horizontal="justify" vertical="center" wrapText="1"/>
    </xf>
    <xf numFmtId="4" fontId="3" fillId="0" borderId="0" xfId="1" applyNumberFormat="1" applyFont="1" applyAlignment="1">
      <alignment vertical="center"/>
    </xf>
    <xf numFmtId="168" fontId="3" fillId="0" borderId="0" xfId="1" applyNumberFormat="1" applyFont="1" applyAlignment="1">
      <alignment vertical="center"/>
    </xf>
    <xf numFmtId="164" fontId="7" fillId="7" borderId="10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0" xfId="1" applyNumberFormat="1" applyFont="1" applyAlignment="1">
      <alignment horizontal="center" vertical="center"/>
    </xf>
    <xf numFmtId="0" fontId="7" fillId="0" borderId="13" xfId="0" applyFont="1" applyFill="1" applyBorder="1" applyAlignment="1">
      <alignment horizontal="justify" vertical="center" wrapText="1"/>
    </xf>
    <xf numFmtId="0" fontId="7" fillId="0" borderId="14" xfId="0" applyFont="1" applyFill="1" applyBorder="1" applyAlignment="1">
      <alignment horizontal="justify" vertical="center" wrapText="1"/>
    </xf>
    <xf numFmtId="164" fontId="7" fillId="7" borderId="15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 vertical="center"/>
    </xf>
  </cellXfs>
  <cellStyles count="3">
    <cellStyle name="Normální" xfId="0" builtinId="0"/>
    <cellStyle name="normální 2" xfId="2" xr:uid="{0CDEE79C-19CF-4AED-B342-8CA767D4EE4E}"/>
    <cellStyle name="normální 4 2" xfId="1" xr:uid="{B86F1E5D-FFD7-4E32-917D-040AE3C628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__Projekty\EA%20Praha%208_2007\Z&#352;%20Glowack&#233;ho\EA%20vzor\M&#218;%20budova%20B%20Nov&#253;%20Byd&#382;ov%20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JANKAR~1\LOCALS~1\Temp\_tc\___ke%20kontrole\EA%20Praha%208_2007\Z&#352;%20Glowack&#233;ho\EA%20vzor\M&#218;%20budova%20B%20Nov&#253;%20Byd&#382;ov%20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P%202018_07%20dle%20309_2016%20bod_9e%20+%20OPZ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1-3"/>
      <sheetName val="4-5"/>
      <sheetName val="6"/>
      <sheetName val="7"/>
      <sheetName val="8-Ev.l."/>
      <sheetName val="U"/>
      <sheetName val="ČSN EN 832"/>
      <sheetName val="ČSN 060210"/>
      <sheetName val="Voda"/>
      <sheetName val="A"/>
      <sheetName val="A3"/>
      <sheetName val="A4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V1"/>
      <sheetName val="V2"/>
      <sheetName val="V3"/>
      <sheetName val="V4"/>
      <sheetName val="V4 (2)"/>
      <sheetName val="V5"/>
      <sheetName val="C - půda"/>
      <sheetName val="D - zdi"/>
      <sheetName val="E - okna"/>
      <sheetName val="var2"/>
      <sheetName val="těl"/>
      <sheetName val="Os"/>
      <sheetName val="VZT"/>
      <sheetName val="Soupis ÚT"/>
      <sheetName val="spotř"/>
    </sheetNames>
    <sheetDataSet>
      <sheetData sheetId="0" refreshError="1"/>
      <sheetData sheetId="1" refreshError="1">
        <row r="2">
          <cell r="AX2" t="str">
            <v>Spotřeba energií (vypočteno)</v>
          </cell>
          <cell r="BJ2" t="str">
            <v>Základní technické parametry objektu</v>
          </cell>
          <cell r="BR2" t="str">
            <v>Hodnoty pro stanovení faktoru tvaru objektu</v>
          </cell>
          <cell r="CQ2" t="str">
            <v>Základní technické ukazatele vlastního energetického zdroje pro průměr let 2002 - 2004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1-3"/>
      <sheetName val="4-5"/>
      <sheetName val="6"/>
      <sheetName val="7"/>
      <sheetName val="8-Ev.l."/>
      <sheetName val="U"/>
      <sheetName val="ČSN EN 832"/>
      <sheetName val="ČSN 060210"/>
      <sheetName val="Voda"/>
      <sheetName val="A"/>
      <sheetName val="A3"/>
      <sheetName val="A4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V1"/>
      <sheetName val="V2"/>
      <sheetName val="V3"/>
      <sheetName val="V4"/>
      <sheetName val="V4 (2)"/>
      <sheetName val="V5"/>
      <sheetName val="C - půda"/>
      <sheetName val="D - zdi"/>
      <sheetName val="E - okna"/>
      <sheetName val="var2"/>
      <sheetName val="těl"/>
      <sheetName val="Os"/>
      <sheetName val="VZT"/>
      <sheetName val="Soupis ÚT"/>
      <sheetName val="spotř"/>
      <sheetName val="1_3"/>
    </sheetNames>
    <sheetDataSet>
      <sheetData sheetId="0"/>
      <sheetData sheetId="1" refreshError="1">
        <row r="2">
          <cell r="AX2" t="str">
            <v>Spotřeba energií (vypočteno)</v>
          </cell>
          <cell r="BJ2" t="str">
            <v>Základní technické parametry objektu</v>
          </cell>
          <cell r="BR2" t="str">
            <v>Hodnoty pro stanovení faktoru tvaru objektu</v>
          </cell>
          <cell r="CQ2" t="str">
            <v>Základní technické ukazatele vlastního energetického zdroje pro průměr let 2002 - 2004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Budova"/>
      <sheetName val="B souhrn"/>
      <sheetName val="TV"/>
      <sheetName val="1-3"/>
      <sheetName val="4"/>
      <sheetName val="5"/>
      <sheetName val="6-7"/>
      <sheetName val="Ev. list"/>
      <sheetName val="Protokoly"/>
      <sheetName val="Stitek"/>
      <sheetName val="Indikátory"/>
      <sheetName val="Body OPPIK"/>
      <sheetName val="Body OPZ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F55F7-E51C-4CC9-A397-4343573B4C37}">
  <sheetPr>
    <tabColor rgb="FF92D050"/>
  </sheetPr>
  <dimension ref="B1:AE62"/>
  <sheetViews>
    <sheetView tabSelected="1" zoomScale="85" zoomScaleNormal="85" workbookViewId="0">
      <selection activeCell="I4" sqref="I4:K4"/>
    </sheetView>
  </sheetViews>
  <sheetFormatPr defaultRowHeight="12.75" x14ac:dyDescent="0.25"/>
  <cols>
    <col min="1" max="1" width="2.42578125" style="1" customWidth="1"/>
    <col min="2" max="2" width="60.42578125" style="1" hidden="1" customWidth="1"/>
    <col min="3" max="3" width="11.28515625" style="1" hidden="1" customWidth="1"/>
    <col min="4" max="4" width="11.7109375" style="1" hidden="1" customWidth="1"/>
    <col min="5" max="7" width="9.85546875" style="1" hidden="1" customWidth="1"/>
    <col min="8" max="8" width="5.28515625" style="1" hidden="1" customWidth="1"/>
    <col min="9" max="9" width="87.28515625" style="1" customWidth="1"/>
    <col min="10" max="10" width="15.7109375" style="1" customWidth="1"/>
    <col min="11" max="11" width="21.7109375" style="1" customWidth="1"/>
    <col min="12" max="12" width="16.28515625" style="2" hidden="1" customWidth="1"/>
    <col min="13" max="13" width="10.42578125" style="1" hidden="1" customWidth="1"/>
    <col min="14" max="14" width="10.42578125" style="1" customWidth="1"/>
    <col min="15" max="16384" width="9.140625" style="1"/>
  </cols>
  <sheetData>
    <row r="1" spans="2:13" ht="15" customHeight="1" thickBot="1" x14ac:dyDescent="0.3"/>
    <row r="2" spans="2:13" ht="15" customHeight="1" thickTop="1" x14ac:dyDescent="0.25">
      <c r="B2" s="3" t="s">
        <v>0</v>
      </c>
      <c r="C2" s="3" t="s">
        <v>1</v>
      </c>
      <c r="D2" s="64" t="s">
        <v>2</v>
      </c>
      <c r="F2" s="4" t="s">
        <v>3</v>
      </c>
      <c r="I2" s="5" t="s">
        <v>4</v>
      </c>
      <c r="J2" s="6"/>
      <c r="K2" s="7"/>
    </row>
    <row r="3" spans="2:13" ht="15" customHeight="1" x14ac:dyDescent="0.25">
      <c r="B3" s="8"/>
      <c r="C3" s="8"/>
      <c r="D3" s="9" t="s">
        <v>5</v>
      </c>
      <c r="F3" s="10">
        <v>1</v>
      </c>
      <c r="I3" s="11" t="s">
        <v>6</v>
      </c>
      <c r="J3" s="12"/>
      <c r="K3" s="13"/>
    </row>
    <row r="4" spans="2:13" ht="15" customHeight="1" x14ac:dyDescent="0.25">
      <c r="B4" s="14" t="s">
        <v>7</v>
      </c>
      <c r="C4" s="15" t="s">
        <v>8</v>
      </c>
      <c r="D4" s="16">
        <v>24.248477821827031</v>
      </c>
      <c r="I4" s="17"/>
      <c r="J4" s="18"/>
      <c r="K4" s="19"/>
    </row>
    <row r="5" spans="2:13" ht="15" customHeight="1" x14ac:dyDescent="0.25">
      <c r="B5" s="14" t="s">
        <v>9</v>
      </c>
      <c r="C5" s="15" t="s">
        <v>8</v>
      </c>
      <c r="D5" s="16">
        <v>10.656856452661133</v>
      </c>
      <c r="I5" s="20" t="s">
        <v>0</v>
      </c>
      <c r="J5" s="21" t="s">
        <v>1</v>
      </c>
      <c r="K5" s="22" t="s">
        <v>2</v>
      </c>
    </row>
    <row r="6" spans="2:13" ht="15" customHeight="1" x14ac:dyDescent="0.25">
      <c r="B6" s="23" t="s">
        <v>10</v>
      </c>
      <c r="C6" s="15" t="s">
        <v>8</v>
      </c>
      <c r="D6" s="16">
        <f>D4-D5</f>
        <v>13.591621369165898</v>
      </c>
      <c r="E6" s="24"/>
      <c r="F6" s="24"/>
      <c r="G6" s="24"/>
      <c r="I6" s="11" t="s">
        <v>11</v>
      </c>
      <c r="J6" s="12"/>
      <c r="K6" s="13"/>
      <c r="L6" s="4" t="s">
        <v>12</v>
      </c>
    </row>
    <row r="7" spans="2:13" ht="15" customHeight="1" x14ac:dyDescent="0.25">
      <c r="B7" s="23" t="s">
        <v>10</v>
      </c>
      <c r="C7" s="15" t="s">
        <v>13</v>
      </c>
      <c r="D7" s="25">
        <f>(D6/D4)*100</f>
        <v>56.051441533915714</v>
      </c>
      <c r="E7" s="24"/>
      <c r="F7" s="24"/>
      <c r="G7" s="24"/>
      <c r="I7" s="26" t="s">
        <v>7</v>
      </c>
      <c r="J7" s="14" t="s">
        <v>14</v>
      </c>
      <c r="K7" s="27">
        <f>IF($F$3=1,D4,IF($F$3=2,#REF!,#REF!))</f>
        <v>24.248477821827031</v>
      </c>
      <c r="L7" s="28">
        <v>36.839061834627032</v>
      </c>
    </row>
    <row r="8" spans="2:13" ht="15" customHeight="1" x14ac:dyDescent="0.25">
      <c r="B8" s="14" t="s">
        <v>15</v>
      </c>
      <c r="C8" s="15" t="s">
        <v>16</v>
      </c>
      <c r="D8" s="25">
        <v>291.06208577174237</v>
      </c>
      <c r="E8" s="24"/>
      <c r="F8" s="24"/>
      <c r="G8" s="24"/>
      <c r="I8" s="26" t="s">
        <v>9</v>
      </c>
      <c r="J8" s="14" t="s">
        <v>14</v>
      </c>
      <c r="K8" s="27">
        <f>IF($F$3=1,D5,IF($F$3=2,#REF!,#REF!))</f>
        <v>10.656856452661133</v>
      </c>
      <c r="L8" s="28">
        <v>23.247440465461132</v>
      </c>
    </row>
    <row r="9" spans="2:13" ht="15" customHeight="1" x14ac:dyDescent="0.25">
      <c r="B9" s="14" t="s">
        <v>17</v>
      </c>
      <c r="C9" s="15" t="s">
        <v>16</v>
      </c>
      <c r="D9" s="25">
        <v>121.44880074352807</v>
      </c>
      <c r="E9" s="24"/>
      <c r="F9" s="24"/>
      <c r="G9" s="24"/>
      <c r="I9" s="26" t="s">
        <v>10</v>
      </c>
      <c r="J9" s="14" t="s">
        <v>14</v>
      </c>
      <c r="K9" s="29">
        <f>K7-K8</f>
        <v>13.591621369165898</v>
      </c>
      <c r="L9" s="28">
        <v>13.5916213691659</v>
      </c>
      <c r="M9" s="30">
        <f>L7-L9</f>
        <v>23.247440465461132</v>
      </c>
    </row>
    <row r="10" spans="2:13" ht="14.25" customHeight="1" x14ac:dyDescent="0.25">
      <c r="B10" s="23" t="s">
        <v>19</v>
      </c>
      <c r="C10" s="15" t="s">
        <v>16</v>
      </c>
      <c r="D10" s="25">
        <f>D8-D9</f>
        <v>169.61328502821431</v>
      </c>
      <c r="E10" s="24"/>
      <c r="F10" s="24"/>
      <c r="G10" s="24"/>
      <c r="I10" s="26" t="s">
        <v>10</v>
      </c>
      <c r="J10" s="14" t="s">
        <v>13</v>
      </c>
      <c r="K10" s="31">
        <f>(K9/K7)*100</f>
        <v>56.051441533915714</v>
      </c>
    </row>
    <row r="11" spans="2:13" ht="15" customHeight="1" x14ac:dyDescent="0.25">
      <c r="B11" s="23" t="s">
        <v>19</v>
      </c>
      <c r="C11" s="15" t="s">
        <v>13</v>
      </c>
      <c r="D11" s="25">
        <f>(D10/D8)*100</f>
        <v>58.273919318103481</v>
      </c>
      <c r="I11" s="11" t="s">
        <v>20</v>
      </c>
      <c r="J11" s="12"/>
      <c r="K11" s="13"/>
    </row>
    <row r="12" spans="2:13" ht="15" customHeight="1" x14ac:dyDescent="0.25">
      <c r="B12" s="23" t="s">
        <v>21</v>
      </c>
      <c r="C12" s="15" t="s">
        <v>22</v>
      </c>
      <c r="D12" s="32">
        <v>220.7961</v>
      </c>
      <c r="E12" s="33"/>
      <c r="I12" s="26" t="s">
        <v>15</v>
      </c>
      <c r="J12" s="14" t="s">
        <v>16</v>
      </c>
      <c r="K12" s="34">
        <f>IF($F$3=1,D8,IF($F$3=2,#REF!,#REF!))</f>
        <v>291.06208577174237</v>
      </c>
      <c r="L12" s="35">
        <v>335.86843457174245</v>
      </c>
    </row>
    <row r="13" spans="2:13" ht="15" customHeight="1" x14ac:dyDescent="0.25">
      <c r="B13" s="23" t="s">
        <v>23</v>
      </c>
      <c r="C13" s="15" t="s">
        <v>22</v>
      </c>
      <c r="D13" s="32">
        <v>15.805</v>
      </c>
      <c r="E13" s="33"/>
      <c r="I13" s="26" t="s">
        <v>17</v>
      </c>
      <c r="J13" s="14" t="s">
        <v>16</v>
      </c>
      <c r="K13" s="34">
        <f>IF($F$3=1,D9,IF($F$3=2,#REF!,#REF!))</f>
        <v>121.44880074352807</v>
      </c>
      <c r="L13" s="35">
        <v>166.25514954352806</v>
      </c>
    </row>
    <row r="14" spans="2:13" ht="15" customHeight="1" x14ac:dyDescent="0.25">
      <c r="B14" s="23" t="s">
        <v>24</v>
      </c>
      <c r="C14" s="15" t="s">
        <v>22</v>
      </c>
      <c r="D14" s="32">
        <v>0</v>
      </c>
      <c r="E14" s="33"/>
      <c r="I14" s="26" t="s">
        <v>19</v>
      </c>
      <c r="J14" s="14" t="s">
        <v>16</v>
      </c>
      <c r="K14" s="36">
        <f>K12-K13</f>
        <v>169.61328502821431</v>
      </c>
      <c r="L14" s="35">
        <v>169.614</v>
      </c>
    </row>
    <row r="15" spans="2:13" ht="15" customHeight="1" x14ac:dyDescent="0.25">
      <c r="B15" s="23" t="s">
        <v>25</v>
      </c>
      <c r="C15" s="15" t="s">
        <v>22</v>
      </c>
      <c r="D15" s="32">
        <v>266.68359999999996</v>
      </c>
      <c r="E15" s="37"/>
      <c r="F15" s="37"/>
      <c r="G15" s="38"/>
      <c r="I15" s="26" t="s">
        <v>19</v>
      </c>
      <c r="J15" s="14" t="s">
        <v>13</v>
      </c>
      <c r="K15" s="31">
        <f>(K14/K12)*100</f>
        <v>58.273919318103481</v>
      </c>
    </row>
    <row r="16" spans="2:13" ht="15" customHeight="1" x14ac:dyDescent="0.25">
      <c r="B16" s="23" t="s">
        <v>26</v>
      </c>
      <c r="C16" s="15" t="s">
        <v>22</v>
      </c>
      <c r="D16" s="32">
        <v>0</v>
      </c>
      <c r="E16" s="37"/>
      <c r="F16" s="37"/>
      <c r="G16" s="37"/>
      <c r="I16" s="26" t="s">
        <v>27</v>
      </c>
      <c r="J16" s="14" t="s">
        <v>22</v>
      </c>
      <c r="K16" s="39">
        <f>IF($F$3=1,D12,IF($F$3=2,#REF!,#REF!))</f>
        <v>220.7961</v>
      </c>
    </row>
    <row r="17" spans="2:31" ht="15" customHeight="1" x14ac:dyDescent="0.25">
      <c r="B17" s="40" t="s">
        <v>28</v>
      </c>
      <c r="C17" s="15" t="s">
        <v>29</v>
      </c>
      <c r="D17" s="41">
        <v>0.38</v>
      </c>
      <c r="I17" s="26" t="s">
        <v>30</v>
      </c>
      <c r="J17" s="14" t="s">
        <v>22</v>
      </c>
      <c r="K17" s="39">
        <f>IF($F$3=1,D13,IF($F$3=2,#REF!,#REF!))</f>
        <v>15.805</v>
      </c>
    </row>
    <row r="18" spans="2:31" ht="15" customHeight="1" x14ac:dyDescent="0.25">
      <c r="B18" s="23" t="s">
        <v>31</v>
      </c>
      <c r="C18" s="15" t="s">
        <v>22</v>
      </c>
      <c r="D18" s="42">
        <v>253.21679999999998</v>
      </c>
      <c r="I18" s="26" t="s">
        <v>32</v>
      </c>
      <c r="J18" s="14" t="s">
        <v>22</v>
      </c>
      <c r="K18" s="39">
        <f>IF($F$3=1,D14,IF($F$3=2,#REF!,#REF!))</f>
        <v>0</v>
      </c>
    </row>
    <row r="19" spans="2:31" ht="15" customHeight="1" x14ac:dyDescent="0.25">
      <c r="B19" s="23" t="s">
        <v>33</v>
      </c>
      <c r="C19" s="15" t="s">
        <v>22</v>
      </c>
      <c r="D19" s="42">
        <v>253.21679999999998</v>
      </c>
      <c r="I19" s="26" t="s">
        <v>34</v>
      </c>
      <c r="J19" s="14" t="s">
        <v>22</v>
      </c>
      <c r="K19" s="39">
        <f>IF($F$3=1,D15,IF($F$3=2,#REF!,#REF!))</f>
        <v>266.68359999999996</v>
      </c>
      <c r="M19" s="43"/>
      <c r="N19" s="43"/>
    </row>
    <row r="20" spans="2:31" ht="15" customHeight="1" x14ac:dyDescent="0.25">
      <c r="B20" s="44" t="s">
        <v>35</v>
      </c>
      <c r="C20" s="15" t="s">
        <v>29</v>
      </c>
      <c r="D20" s="41">
        <v>0.36</v>
      </c>
      <c r="I20" s="26" t="s">
        <v>36</v>
      </c>
      <c r="J20" s="14" t="s">
        <v>22</v>
      </c>
      <c r="K20" s="39">
        <f>IF($F$3=1,D16,IF($F$3=2,#REF!,#REF!))</f>
        <v>0</v>
      </c>
      <c r="L20" s="37">
        <f>SUM(K16:K20)</f>
        <v>503.28469999999993</v>
      </c>
      <c r="M20" s="37"/>
      <c r="N20" s="37"/>
    </row>
    <row r="21" spans="2:31" ht="15" customHeight="1" x14ac:dyDescent="0.25">
      <c r="B21" s="45" t="s">
        <v>37</v>
      </c>
      <c r="C21" s="15" t="s">
        <v>38</v>
      </c>
      <c r="D21" s="46"/>
      <c r="E21" s="47"/>
      <c r="I21" s="26" t="s">
        <v>39</v>
      </c>
      <c r="J21" s="14" t="s">
        <v>40</v>
      </c>
      <c r="K21" s="34">
        <f>IF($F$3=1,D17,IF($F$3=2,#REF!,#REF!))</f>
        <v>0.38</v>
      </c>
    </row>
    <row r="22" spans="2:31" ht="15" customHeight="1" x14ac:dyDescent="0.25">
      <c r="B22" s="45" t="s">
        <v>41</v>
      </c>
      <c r="C22" s="15" t="s">
        <v>42</v>
      </c>
      <c r="D22" s="46"/>
      <c r="E22" s="47"/>
      <c r="F22" s="48"/>
      <c r="I22" s="26" t="s">
        <v>43</v>
      </c>
      <c r="J22" s="14" t="s">
        <v>40</v>
      </c>
      <c r="K22" s="34">
        <f>IF($F$3=1,D20,IF($F$3=2,#REF!,#REF!))</f>
        <v>0.36</v>
      </c>
    </row>
    <row r="23" spans="2:31" ht="15" customHeight="1" x14ac:dyDescent="0.25">
      <c r="B23" s="45" t="s">
        <v>44</v>
      </c>
      <c r="C23" s="15" t="s">
        <v>16</v>
      </c>
      <c r="D23" s="25"/>
      <c r="E23" s="49"/>
      <c r="I23" s="26" t="s">
        <v>45</v>
      </c>
      <c r="J23" s="14" t="s">
        <v>22</v>
      </c>
      <c r="K23" s="39">
        <f>IF($F$3=1,D19,IF($F$3=2,#REF!,#REF!))</f>
        <v>253.21679999999998</v>
      </c>
    </row>
    <row r="24" spans="2:31" ht="15" customHeight="1" x14ac:dyDescent="0.25">
      <c r="B24" s="45" t="s">
        <v>46</v>
      </c>
      <c r="C24" s="15" t="s">
        <v>16</v>
      </c>
      <c r="D24" s="25"/>
      <c r="E24" s="47"/>
      <c r="I24" s="26" t="s">
        <v>47</v>
      </c>
      <c r="J24" s="14" t="s">
        <v>18</v>
      </c>
      <c r="K24" s="50" t="s">
        <v>48</v>
      </c>
    </row>
    <row r="25" spans="2:31" ht="15" customHeight="1" x14ac:dyDescent="0.25">
      <c r="B25" s="45" t="s">
        <v>49</v>
      </c>
      <c r="C25" s="15" t="s">
        <v>50</v>
      </c>
      <c r="D25" s="46"/>
      <c r="E25" s="47"/>
      <c r="I25" s="51" t="s">
        <v>51</v>
      </c>
      <c r="J25" s="14" t="s">
        <v>52</v>
      </c>
      <c r="K25" s="39"/>
    </row>
    <row r="26" spans="2:31" ht="15" customHeight="1" x14ac:dyDescent="0.25">
      <c r="B26" s="23" t="s">
        <v>53</v>
      </c>
      <c r="C26" s="15" t="s">
        <v>13</v>
      </c>
      <c r="D26" s="46"/>
      <c r="E26" s="47"/>
      <c r="I26" s="51" t="s">
        <v>54</v>
      </c>
      <c r="J26" s="14" t="s">
        <v>52</v>
      </c>
      <c r="K26" s="52"/>
    </row>
    <row r="27" spans="2:31" ht="15" customHeight="1" x14ac:dyDescent="0.25">
      <c r="B27" s="45" t="s">
        <v>55</v>
      </c>
      <c r="C27" s="15" t="s">
        <v>56</v>
      </c>
      <c r="D27" s="46"/>
      <c r="E27" s="47"/>
      <c r="I27" s="51" t="s">
        <v>57</v>
      </c>
      <c r="J27" s="14" t="s">
        <v>58</v>
      </c>
      <c r="K27" s="52"/>
    </row>
    <row r="28" spans="2:31" ht="15" customHeight="1" x14ac:dyDescent="0.25">
      <c r="B28" s="23" t="s">
        <v>59</v>
      </c>
      <c r="C28" s="15" t="s">
        <v>13</v>
      </c>
      <c r="D28" s="46"/>
      <c r="E28" s="47"/>
      <c r="I28" s="51" t="s">
        <v>60</v>
      </c>
      <c r="J28" s="14" t="s">
        <v>61</v>
      </c>
      <c r="K28" s="34"/>
    </row>
    <row r="29" spans="2:31" ht="15" customHeight="1" x14ac:dyDescent="0.25">
      <c r="B29" s="45" t="s">
        <v>62</v>
      </c>
      <c r="C29" s="15" t="s">
        <v>63</v>
      </c>
      <c r="D29" s="46"/>
      <c r="E29" s="47"/>
      <c r="I29" s="51" t="s">
        <v>64</v>
      </c>
      <c r="J29" s="14" t="s">
        <v>61</v>
      </c>
      <c r="K29" s="34"/>
    </row>
    <row r="30" spans="2:31" s="2" customFormat="1" ht="15" customHeight="1" x14ac:dyDescent="0.25">
      <c r="B30" s="45" t="s">
        <v>65</v>
      </c>
      <c r="C30" s="53" t="s">
        <v>66</v>
      </c>
      <c r="D30" s="46"/>
      <c r="E30" s="47"/>
      <c r="F30" s="1"/>
      <c r="G30" s="1"/>
      <c r="H30" s="1"/>
      <c r="I30" s="51" t="s">
        <v>67</v>
      </c>
      <c r="J30" s="14" t="s">
        <v>68</v>
      </c>
      <c r="K30" s="39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2:31" s="2" customFormat="1" ht="15" customHeight="1" x14ac:dyDescent="0.25">
      <c r="B31" s="45" t="s">
        <v>69</v>
      </c>
      <c r="C31" s="53" t="s">
        <v>13</v>
      </c>
      <c r="D31" s="46"/>
      <c r="E31" s="47"/>
      <c r="F31" s="1"/>
      <c r="G31" s="1"/>
      <c r="H31" s="1"/>
      <c r="I31" s="51" t="s">
        <v>70</v>
      </c>
      <c r="J31" s="14" t="s">
        <v>68</v>
      </c>
      <c r="K31" s="39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2:31" s="2" customFormat="1" ht="15" customHeight="1" x14ac:dyDescent="0.25">
      <c r="B32" s="1"/>
      <c r="C32" s="1"/>
      <c r="D32" s="1"/>
      <c r="E32" s="1"/>
      <c r="F32" s="1"/>
      <c r="G32" s="1"/>
      <c r="H32" s="1"/>
      <c r="I32" s="51" t="s">
        <v>71</v>
      </c>
      <c r="J32" s="14" t="s">
        <v>68</v>
      </c>
      <c r="K32" s="39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2:31" s="2" customFormat="1" ht="15" customHeight="1" x14ac:dyDescent="0.25">
      <c r="B33" s="1"/>
      <c r="C33" s="1"/>
      <c r="D33" s="1"/>
      <c r="E33" s="1"/>
      <c r="F33" s="1"/>
      <c r="G33" s="1"/>
      <c r="H33" s="1"/>
      <c r="I33" s="26" t="s">
        <v>53</v>
      </c>
      <c r="J33" s="14" t="s">
        <v>13</v>
      </c>
      <c r="K33" s="5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2:31" s="2" customFormat="1" ht="15" customHeight="1" x14ac:dyDescent="0.25">
      <c r="B34" s="1"/>
      <c r="C34" s="1"/>
      <c r="D34" s="1"/>
      <c r="E34" s="1"/>
      <c r="F34" s="1"/>
      <c r="G34" s="1"/>
      <c r="H34" s="1"/>
      <c r="I34" s="51" t="s">
        <v>72</v>
      </c>
      <c r="J34" s="14" t="s">
        <v>18</v>
      </c>
      <c r="K34" s="50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2:31" s="2" customFormat="1" ht="15" customHeight="1" x14ac:dyDescent="0.25">
      <c r="B35" s="1"/>
      <c r="C35" s="1"/>
      <c r="D35" s="1"/>
      <c r="E35" s="1"/>
      <c r="F35" s="1"/>
      <c r="G35" s="1"/>
      <c r="H35" s="1"/>
      <c r="I35" s="51" t="s">
        <v>73</v>
      </c>
      <c r="J35" s="14" t="s">
        <v>18</v>
      </c>
      <c r="K35" s="50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2:31" s="2" customFormat="1" ht="15" customHeight="1" x14ac:dyDescent="0.25">
      <c r="B36" s="1"/>
      <c r="C36" s="1"/>
      <c r="D36" s="1"/>
      <c r="E36" s="1"/>
      <c r="F36" s="1"/>
      <c r="G36" s="1"/>
      <c r="H36" s="1"/>
      <c r="I36" s="51" t="s">
        <v>74</v>
      </c>
      <c r="J36" s="14" t="s">
        <v>18</v>
      </c>
      <c r="K36" s="50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2:31" s="2" customFormat="1" ht="15" customHeight="1" x14ac:dyDescent="0.25">
      <c r="B37" s="1"/>
      <c r="C37" s="1"/>
      <c r="D37" s="1"/>
      <c r="E37" s="1"/>
      <c r="F37" s="1"/>
      <c r="G37" s="1"/>
      <c r="H37" s="1"/>
      <c r="I37" s="51" t="s">
        <v>55</v>
      </c>
      <c r="J37" s="14" t="s">
        <v>56</v>
      </c>
      <c r="K37" s="54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2:31" s="2" customFormat="1" ht="15" customHeight="1" x14ac:dyDescent="0.25">
      <c r="B38" s="1"/>
      <c r="C38" s="1"/>
      <c r="D38" s="1"/>
      <c r="E38" s="1"/>
      <c r="F38" s="1"/>
      <c r="G38" s="1"/>
      <c r="H38" s="1"/>
      <c r="I38" s="26" t="s">
        <v>75</v>
      </c>
      <c r="J38" s="14" t="s">
        <v>13</v>
      </c>
      <c r="K38" s="52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2:31" s="2" customFormat="1" ht="15" customHeight="1" x14ac:dyDescent="0.25">
      <c r="B39" s="1"/>
      <c r="C39" s="1"/>
      <c r="D39" s="1"/>
      <c r="E39" s="1"/>
      <c r="F39" s="1"/>
      <c r="G39" s="1"/>
      <c r="H39" s="1"/>
      <c r="I39" s="55" t="s">
        <v>76</v>
      </c>
      <c r="J39" s="14" t="s">
        <v>77</v>
      </c>
      <c r="K39" s="34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2:31" s="2" customFormat="1" ht="15" customHeight="1" x14ac:dyDescent="0.25">
      <c r="B40" s="1"/>
      <c r="C40" s="1"/>
      <c r="D40" s="1"/>
      <c r="E40" s="1"/>
      <c r="F40" s="1"/>
      <c r="G40" s="1"/>
      <c r="H40" s="1"/>
      <c r="I40" s="51" t="s">
        <v>78</v>
      </c>
      <c r="J40" s="56" t="s">
        <v>79</v>
      </c>
      <c r="K40" s="34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2:31" s="2" customFormat="1" ht="15" customHeight="1" x14ac:dyDescent="0.25">
      <c r="B41" s="1"/>
      <c r="C41" s="1"/>
      <c r="D41" s="1"/>
      <c r="E41" s="1"/>
      <c r="F41" s="1"/>
      <c r="G41" s="1"/>
      <c r="H41" s="1"/>
      <c r="I41" s="51" t="s">
        <v>69</v>
      </c>
      <c r="J41" s="56" t="s">
        <v>13</v>
      </c>
      <c r="K41" s="5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2:31" s="2" customFormat="1" ht="15" customHeight="1" x14ac:dyDescent="0.25">
      <c r="B42" s="1"/>
      <c r="C42" s="1"/>
      <c r="D42" s="1"/>
      <c r="E42" s="1"/>
      <c r="F42" s="1"/>
      <c r="G42" s="1"/>
      <c r="H42" s="1"/>
      <c r="I42" s="51" t="s">
        <v>80</v>
      </c>
      <c r="J42" s="14" t="s">
        <v>61</v>
      </c>
      <c r="K42" s="5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2:31" s="2" customFormat="1" ht="15" customHeight="1" x14ac:dyDescent="0.25">
      <c r="B43" s="1"/>
      <c r="C43" s="1"/>
      <c r="D43" s="1"/>
      <c r="E43" s="43">
        <v>1</v>
      </c>
      <c r="F43" s="43">
        <v>2</v>
      </c>
      <c r="G43" s="43">
        <v>3</v>
      </c>
      <c r="H43" s="1"/>
      <c r="I43" s="11" t="s">
        <v>81</v>
      </c>
      <c r="J43" s="12"/>
      <c r="K43" s="13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2:31" s="2" customFormat="1" ht="15" customHeight="1" x14ac:dyDescent="0.25">
      <c r="B44" s="1"/>
      <c r="C44" s="1"/>
      <c r="D44" s="1"/>
      <c r="E44" s="57">
        <v>-1150.3898720195339</v>
      </c>
      <c r="F44" s="57">
        <v>0</v>
      </c>
      <c r="G44" s="57">
        <v>0</v>
      </c>
      <c r="H44" s="1"/>
      <c r="I44" s="51" t="s">
        <v>82</v>
      </c>
      <c r="J44" s="56" t="s">
        <v>83</v>
      </c>
      <c r="K44" s="27">
        <f>IF($F$3=1,E44,IF($F$3=2,F44,G44))</f>
        <v>-1150.3898720195339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2:31" s="2" customFormat="1" ht="15" customHeight="1" x14ac:dyDescent="0.25">
      <c r="B45" s="1"/>
      <c r="C45" s="1"/>
      <c r="D45" s="1"/>
      <c r="E45" s="58" t="s">
        <v>107</v>
      </c>
      <c r="F45" s="58" t="s">
        <v>107</v>
      </c>
      <c r="G45" s="58" t="s">
        <v>107</v>
      </c>
      <c r="H45" s="1"/>
      <c r="I45" s="51" t="s">
        <v>84</v>
      </c>
      <c r="J45" s="56" t="s">
        <v>85</v>
      </c>
      <c r="K45" s="39" t="str">
        <f>IF($F$3=1,E45,IF($F$3=2,F45,G45))</f>
        <v>&gt;20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2:31" ht="15" customHeight="1" x14ac:dyDescent="0.25">
      <c r="I46" s="11" t="s">
        <v>86</v>
      </c>
      <c r="J46" s="12"/>
      <c r="K46" s="13"/>
    </row>
    <row r="47" spans="2:31" ht="15" customHeight="1" x14ac:dyDescent="0.25">
      <c r="I47" s="51" t="s">
        <v>87</v>
      </c>
      <c r="J47" s="56" t="s">
        <v>88</v>
      </c>
      <c r="K47" s="59">
        <v>45.249055261415833</v>
      </c>
      <c r="L47" s="60">
        <f>SUM(K47:K53)</f>
        <v>45.249055261415833</v>
      </c>
      <c r="M47" s="1" t="s">
        <v>89</v>
      </c>
    </row>
    <row r="48" spans="2:31" ht="15" customHeight="1" x14ac:dyDescent="0.25">
      <c r="I48" s="51" t="s">
        <v>90</v>
      </c>
      <c r="J48" s="56" t="s">
        <v>88</v>
      </c>
      <c r="K48" s="59">
        <v>0</v>
      </c>
      <c r="L48" s="60">
        <v>1.8657461353103608</v>
      </c>
      <c r="M48" s="1" t="s">
        <v>91</v>
      </c>
    </row>
    <row r="49" spans="9:13" ht="15" customHeight="1" x14ac:dyDescent="0.25">
      <c r="I49" s="51" t="s">
        <v>92</v>
      </c>
      <c r="J49" s="56" t="s">
        <v>88</v>
      </c>
      <c r="K49" s="59">
        <v>0</v>
      </c>
      <c r="L49" s="60">
        <f>L47+L48</f>
        <v>47.114801396726193</v>
      </c>
      <c r="M49" s="1" t="s">
        <v>93</v>
      </c>
    </row>
    <row r="50" spans="9:13" ht="15" customHeight="1" x14ac:dyDescent="0.25">
      <c r="I50" s="51" t="s">
        <v>94</v>
      </c>
      <c r="J50" s="56" t="s">
        <v>88</v>
      </c>
      <c r="K50" s="59">
        <v>0</v>
      </c>
      <c r="L50" s="60">
        <v>47.115000000000002</v>
      </c>
      <c r="M50" s="1" t="s">
        <v>95</v>
      </c>
    </row>
    <row r="51" spans="9:13" ht="15" customHeight="1" x14ac:dyDescent="0.25">
      <c r="I51" s="51" t="s">
        <v>96</v>
      </c>
      <c r="J51" s="56" t="s">
        <v>88</v>
      </c>
      <c r="K51" s="59">
        <v>0</v>
      </c>
      <c r="L51" s="60"/>
    </row>
    <row r="52" spans="9:13" ht="15" customHeight="1" x14ac:dyDescent="0.25">
      <c r="I52" s="51" t="s">
        <v>97</v>
      </c>
      <c r="J52" s="56" t="s">
        <v>88</v>
      </c>
      <c r="K52" s="59">
        <v>0</v>
      </c>
      <c r="L52" s="60"/>
    </row>
    <row r="53" spans="9:13" ht="15" customHeight="1" x14ac:dyDescent="0.25">
      <c r="I53" s="51" t="s">
        <v>98</v>
      </c>
      <c r="J53" s="56" t="s">
        <v>88</v>
      </c>
      <c r="K53" s="27">
        <v>0</v>
      </c>
      <c r="L53" s="60"/>
    </row>
    <row r="54" spans="9:13" ht="15" customHeight="1" x14ac:dyDescent="0.25">
      <c r="I54" s="11" t="s">
        <v>99</v>
      </c>
      <c r="J54" s="12"/>
      <c r="K54" s="13"/>
    </row>
    <row r="55" spans="9:13" ht="15" customHeight="1" x14ac:dyDescent="0.25">
      <c r="I55" s="51" t="s">
        <v>100</v>
      </c>
      <c r="J55" s="56" t="s">
        <v>88</v>
      </c>
      <c r="K55" s="27">
        <v>0</v>
      </c>
    </row>
    <row r="56" spans="9:13" ht="15" customHeight="1" x14ac:dyDescent="0.25">
      <c r="I56" s="51" t="s">
        <v>101</v>
      </c>
      <c r="J56" s="56" t="s">
        <v>88</v>
      </c>
      <c r="K56" s="27">
        <v>47.114801396726193</v>
      </c>
    </row>
    <row r="57" spans="9:13" ht="15" customHeight="1" x14ac:dyDescent="0.25">
      <c r="I57" s="51" t="s">
        <v>102</v>
      </c>
      <c r="J57" s="56" t="s">
        <v>88</v>
      </c>
      <c r="K57" s="27">
        <v>0</v>
      </c>
    </row>
    <row r="58" spans="9:13" ht="15" customHeight="1" x14ac:dyDescent="0.25">
      <c r="I58" s="51" t="s">
        <v>103</v>
      </c>
      <c r="J58" s="56" t="s">
        <v>88</v>
      </c>
      <c r="K58" s="27">
        <v>0</v>
      </c>
    </row>
    <row r="59" spans="9:13" ht="15" customHeight="1" x14ac:dyDescent="0.25">
      <c r="I59" s="51" t="s">
        <v>104</v>
      </c>
      <c r="J59" s="56" t="s">
        <v>88</v>
      </c>
      <c r="K59" s="27">
        <v>0</v>
      </c>
    </row>
    <row r="60" spans="9:13" ht="15" customHeight="1" x14ac:dyDescent="0.25">
      <c r="I60" s="51" t="s">
        <v>105</v>
      </c>
      <c r="J60" s="56" t="s">
        <v>88</v>
      </c>
      <c r="K60" s="27">
        <v>0</v>
      </c>
    </row>
    <row r="61" spans="9:13" ht="15.75" thickBot="1" x14ac:dyDescent="0.3">
      <c r="I61" s="61" t="s">
        <v>106</v>
      </c>
      <c r="J61" s="62" t="s">
        <v>88</v>
      </c>
      <c r="K61" s="63">
        <v>0</v>
      </c>
    </row>
    <row r="62" spans="9:13" ht="13.5" thickTop="1" x14ac:dyDescent="0.25"/>
  </sheetData>
  <mergeCells count="10">
    <mergeCell ref="I54:K54"/>
    <mergeCell ref="I43:K43"/>
    <mergeCell ref="I46:K46"/>
    <mergeCell ref="I3:K3"/>
    <mergeCell ref="I4:K4"/>
    <mergeCell ref="I6:K6"/>
    <mergeCell ref="I11:K11"/>
    <mergeCell ref="B2:B3"/>
    <mergeCell ref="C2:C3"/>
    <mergeCell ref="I2:K2"/>
  </mergeCells>
  <pageMargins left="0.78740157499999996" right="0.78740157499999996" top="0.27" bottom="0.28000000000000003" header="0.24" footer="0.25"/>
  <pageSetup paperSize="9" orientation="landscape" horizontalDpi="4294967292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Indikátory</vt:lpstr>
      <vt:lpstr>Indikátory!Oblast_tisku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Cenek</dc:creator>
  <cp:lastModifiedBy>Petr Cenek</cp:lastModifiedBy>
  <dcterms:created xsi:type="dcterms:W3CDTF">2018-11-06T22:17:27Z</dcterms:created>
  <dcterms:modified xsi:type="dcterms:W3CDTF">2018-11-06T22:20:32Z</dcterms:modified>
</cp:coreProperties>
</file>